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150" windowWidth="12750" windowHeight="9180" firstSheet="1" activeTab="1"/>
  </bookViews>
  <sheets>
    <sheet name="回復済み_Sheet1" sheetId="1" state="veryHidden" r:id="rId1"/>
    <sheet name="16-17" sheetId="2" r:id="rId2"/>
  </sheets>
  <definedNames>
    <definedName name="_xlnm.Print_Area" localSheetId="1">'16-17'!$A$1:$J$55</definedName>
  </definedNames>
  <calcPr fullCalcOnLoad="1"/>
</workbook>
</file>

<file path=xl/sharedStrings.xml><?xml version="1.0" encoding="utf-8"?>
<sst xmlns="http://schemas.openxmlformats.org/spreadsheetml/2006/main" count="65" uniqueCount="39">
  <si>
    <t>一　般</t>
  </si>
  <si>
    <t>こども</t>
  </si>
  <si>
    <t>地域図書室</t>
  </si>
  <si>
    <t>年　度</t>
  </si>
  <si>
    <t>人数</t>
  </si>
  <si>
    <t>冊数</t>
  </si>
  <si>
    <t>中央図書館</t>
  </si>
  <si>
    <t>額田図書館</t>
  </si>
  <si>
    <r>
      <t>注１：</t>
    </r>
    <r>
      <rPr>
        <sz val="11"/>
        <rFont val="ＭＳ Ｐ明朝"/>
        <family val="1"/>
      </rPr>
      <t>団体貸出を含む。</t>
    </r>
  </si>
  <si>
    <r>
      <t>資料：</t>
    </r>
    <r>
      <rPr>
        <sz val="11"/>
        <rFont val="ＭＳ Ｐ明朝"/>
        <family val="1"/>
      </rPr>
      <t>中央図書館</t>
    </r>
  </si>
  <si>
    <t>合　計</t>
  </si>
  <si>
    <t>冊数</t>
  </si>
  <si>
    <t>一人あたり
貸出冊数</t>
  </si>
  <si>
    <t>総数</t>
  </si>
  <si>
    <r>
      <t>注２：</t>
    </r>
    <r>
      <rPr>
        <sz val="11"/>
        <rFont val="ＭＳ Ｐ明朝"/>
        <family val="1"/>
      </rPr>
      <t>額田図書館は、一般と子どもをまとめて計上</t>
    </r>
  </si>
  <si>
    <r>
      <t>注３：</t>
    </r>
    <r>
      <rPr>
        <sz val="11"/>
        <rFont val="ＭＳ Ｐ明朝"/>
        <family val="1"/>
      </rPr>
      <t>地域図書室＝南部・大平・東部・岩津・矢作・六ツ美・中央市民センター、岡崎げんき館</t>
    </r>
  </si>
  <si>
    <t>児童読書活動支援</t>
  </si>
  <si>
    <t>件数</t>
  </si>
  <si>
    <t>冊数</t>
  </si>
  <si>
    <t>（単位：人，件，冊）</t>
  </si>
  <si>
    <t>１６-１７　図書貸出状況（月別、年度別）</t>
  </si>
  <si>
    <r>
      <t>注４：</t>
    </r>
    <r>
      <rPr>
        <sz val="11"/>
        <color indexed="8"/>
        <rFont val="ＭＳ Ｐ明朝"/>
        <family val="1"/>
      </rPr>
      <t>児童読書活動支援は市内の公立小学校等へ資料の貸出、配送を行っている。</t>
    </r>
  </si>
  <si>
    <t>令和元年度</t>
  </si>
  <si>
    <r>
      <t xml:space="preserve">令和２年 </t>
    </r>
    <r>
      <rPr>
        <sz val="11"/>
        <rFont val="ＭＳ Ｐ明朝"/>
        <family val="1"/>
      </rPr>
      <t>2</t>
    </r>
    <r>
      <rPr>
        <sz val="11"/>
        <color indexed="9"/>
        <rFont val="ＭＳ Ｐ明朝"/>
        <family val="1"/>
      </rPr>
      <t>月</t>
    </r>
  </si>
  <si>
    <r>
      <t xml:space="preserve">令和２年 </t>
    </r>
    <r>
      <rPr>
        <sz val="11"/>
        <rFont val="ＭＳ Ｐ明朝"/>
        <family val="1"/>
      </rPr>
      <t>3</t>
    </r>
    <r>
      <rPr>
        <sz val="11"/>
        <color indexed="9"/>
        <rFont val="ＭＳ Ｐ明朝"/>
        <family val="1"/>
      </rPr>
      <t>月</t>
    </r>
  </si>
  <si>
    <t>(つづき)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</si>
  <si>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</si>
  <si>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5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</si>
  <si>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6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</si>
  <si>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7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</si>
  <si>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8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</si>
  <si>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9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</si>
  <si>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10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</si>
  <si>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11</t>
    </r>
    <r>
      <rPr>
        <sz val="11"/>
        <color indexed="9"/>
        <rFont val="ＭＳ Ｐ明朝"/>
        <family val="1"/>
      </rPr>
      <t>月</t>
    </r>
  </si>
  <si>
    <r>
      <rPr>
        <sz val="11"/>
        <color indexed="9"/>
        <rFont val="ＭＳ Ｐ明朝"/>
        <family val="1"/>
      </rPr>
      <t>令和２年</t>
    </r>
    <r>
      <rPr>
        <sz val="11"/>
        <rFont val="ＭＳ Ｐ明朝"/>
        <family val="1"/>
      </rPr>
      <t xml:space="preserve"> 12</t>
    </r>
    <r>
      <rPr>
        <sz val="11"/>
        <color indexed="9"/>
        <rFont val="ＭＳ Ｐ明朝"/>
        <family val="1"/>
      </rPr>
      <t>月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</si>
  <si>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</si>
  <si>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</si>
  <si>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令和３年 4月</t>
  </si>
  <si>
    <t>令和４年 1月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</si>
</sst>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0_ "/>
    <numFmt numFmtId="178" formatCode="0.00000_ "/>
    <numFmt numFmtId="179" formatCode="0.000000_ "/>
    <numFmt numFmtId="180" formatCode="0.0000000_ "/>
    <numFmt numFmtId="181" formatCode="0.000_ "/>
    <numFmt numFmtId="182" formatCode="0.00_ "/>
    <numFmt numFmtId="183" formatCode="#,##0_ "/>
  </numFmts>
  <fonts count="57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6"/>
      <name val="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7" fontId="12" fillId="0" borderId="17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2" fillId="33" borderId="19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7" fontId="13" fillId="0" borderId="17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7" fontId="12" fillId="0" borderId="0" xfId="0" applyNumberFormat="1" applyFont="1" applyFill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37" fontId="13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12" fillId="0" borderId="0" xfId="0" applyNumberFormat="1" applyFont="1" applyAlignment="1">
      <alignment vertical="center"/>
    </xf>
    <xf numFmtId="38" fontId="12" fillId="0" borderId="0" xfId="53" applyFont="1" applyFill="1" applyAlignment="1" applyProtection="1">
      <alignment vertical="center"/>
      <protection/>
    </xf>
    <xf numFmtId="38" fontId="12" fillId="0" borderId="0" xfId="53" applyFont="1" applyFill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6" fontId="12" fillId="0" borderId="0" xfId="0" applyNumberFormat="1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38" fontId="12" fillId="0" borderId="17" xfId="53" applyFont="1" applyFill="1" applyBorder="1" applyAlignment="1" applyProtection="1">
      <alignment vertical="center"/>
      <protection/>
    </xf>
    <xf numFmtId="38" fontId="12" fillId="0" borderId="0" xfId="53" applyFont="1" applyFill="1" applyBorder="1" applyAlignment="1" applyProtection="1">
      <alignment vertical="center"/>
      <protection/>
    </xf>
    <xf numFmtId="38" fontId="12" fillId="0" borderId="30" xfId="53" applyFont="1" applyFill="1" applyBorder="1" applyAlignment="1" applyProtection="1">
      <alignment vertical="center"/>
      <protection/>
    </xf>
    <xf numFmtId="183" fontId="12" fillId="0" borderId="0" xfId="0" applyNumberFormat="1" applyFont="1" applyFill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zoomScale="91" zoomScaleNormal="9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8.796875" defaultRowHeight="15"/>
  <cols>
    <col min="1" max="1" width="2" style="1" customWidth="1"/>
    <col min="2" max="2" width="12.19921875" style="1" customWidth="1"/>
    <col min="3" max="3" width="9.69921875" style="1" bestFit="1" customWidth="1"/>
    <col min="4" max="4" width="11.19921875" style="1" bestFit="1" customWidth="1"/>
    <col min="5" max="5" width="8.8984375" style="1" customWidth="1"/>
    <col min="6" max="7" width="9.69921875" style="1" bestFit="1" customWidth="1"/>
    <col min="8" max="8" width="11.19921875" style="1" customWidth="1"/>
    <col min="9" max="9" width="9.69921875" style="1" bestFit="1" customWidth="1"/>
    <col min="10" max="10" width="10" style="1" customWidth="1"/>
    <col min="11" max="11" width="8.09765625" style="1" bestFit="1" customWidth="1"/>
    <col min="12" max="12" width="9.19921875" style="1" bestFit="1" customWidth="1"/>
    <col min="13" max="13" width="8.09765625" style="1" bestFit="1" customWidth="1"/>
    <col min="14" max="14" width="9.69921875" style="1" bestFit="1" customWidth="1"/>
    <col min="15" max="16384" width="9" style="1" customWidth="1"/>
  </cols>
  <sheetData>
    <row r="1" spans="2:14" ht="24">
      <c r="B1" s="55" t="s">
        <v>20</v>
      </c>
      <c r="C1" s="55"/>
      <c r="D1" s="55"/>
      <c r="E1" s="55"/>
      <c r="F1" s="55"/>
      <c r="G1" s="55"/>
      <c r="H1" s="55"/>
      <c r="I1" s="56"/>
      <c r="J1" s="56"/>
      <c r="K1" s="12"/>
      <c r="L1" s="12"/>
      <c r="M1" s="12"/>
      <c r="N1" s="12"/>
    </row>
    <row r="2" ht="13.5">
      <c r="J2" s="2" t="s">
        <v>19</v>
      </c>
    </row>
    <row r="3" ht="4.5" customHeight="1" thickBot="1"/>
    <row r="4" spans="2:10" ht="16.5" customHeight="1">
      <c r="B4" s="53" t="s">
        <v>3</v>
      </c>
      <c r="C4" s="59" t="s">
        <v>6</v>
      </c>
      <c r="D4" s="60"/>
      <c r="E4" s="60"/>
      <c r="F4" s="60"/>
      <c r="G4" s="61"/>
      <c r="H4" s="62"/>
      <c r="I4" s="59" t="s">
        <v>7</v>
      </c>
      <c r="J4" s="61"/>
    </row>
    <row r="5" spans="2:10" ht="16.5" customHeight="1">
      <c r="B5" s="54"/>
      <c r="C5" s="48" t="s">
        <v>0</v>
      </c>
      <c r="D5" s="48"/>
      <c r="E5" s="48" t="s">
        <v>1</v>
      </c>
      <c r="F5" s="48"/>
      <c r="G5" s="63" t="s">
        <v>13</v>
      </c>
      <c r="H5" s="54"/>
      <c r="I5" s="64"/>
      <c r="J5" s="65"/>
    </row>
    <row r="6" spans="2:10" ht="16.5" customHeight="1">
      <c r="B6" s="54"/>
      <c r="C6" s="3" t="s">
        <v>4</v>
      </c>
      <c r="D6" s="3" t="s">
        <v>5</v>
      </c>
      <c r="E6" s="3" t="s">
        <v>4</v>
      </c>
      <c r="F6" s="3" t="s">
        <v>5</v>
      </c>
      <c r="G6" s="3" t="s">
        <v>4</v>
      </c>
      <c r="H6" s="3" t="s">
        <v>5</v>
      </c>
      <c r="I6" s="3" t="s">
        <v>4</v>
      </c>
      <c r="J6" s="13" t="s">
        <v>5</v>
      </c>
    </row>
    <row r="7" spans="1:11" ht="16.5" customHeight="1">
      <c r="A7" s="2"/>
      <c r="B7" s="15" t="s">
        <v>35</v>
      </c>
      <c r="C7" s="16">
        <v>321527</v>
      </c>
      <c r="D7" s="17">
        <v>1322348</v>
      </c>
      <c r="E7" s="17">
        <v>63764</v>
      </c>
      <c r="F7" s="17">
        <v>356151</v>
      </c>
      <c r="G7" s="17">
        <f aca="true" t="shared" si="0" ref="G7:H11">SUM(C7,E7)</f>
        <v>385291</v>
      </c>
      <c r="H7" s="17">
        <f t="shared" si="0"/>
        <v>1678499</v>
      </c>
      <c r="I7" s="17">
        <v>8166</v>
      </c>
      <c r="J7" s="17">
        <v>36791</v>
      </c>
      <c r="K7" s="27"/>
    </row>
    <row r="8" spans="1:11" ht="16.5" customHeight="1">
      <c r="A8" s="2"/>
      <c r="B8" s="15">
        <v>30</v>
      </c>
      <c r="C8" s="16">
        <v>319935</v>
      </c>
      <c r="D8" s="17">
        <v>1290233</v>
      </c>
      <c r="E8" s="17">
        <v>66745</v>
      </c>
      <c r="F8" s="17">
        <v>375037</v>
      </c>
      <c r="G8" s="17">
        <f t="shared" si="0"/>
        <v>386680</v>
      </c>
      <c r="H8" s="17">
        <f t="shared" si="0"/>
        <v>1665270</v>
      </c>
      <c r="I8" s="17">
        <v>11964</v>
      </c>
      <c r="J8" s="17">
        <v>54526</v>
      </c>
      <c r="K8" s="27"/>
    </row>
    <row r="9" spans="1:11" ht="16.5" customHeight="1">
      <c r="A9" s="2"/>
      <c r="B9" s="15" t="s">
        <v>22</v>
      </c>
      <c r="C9" s="16">
        <v>293641</v>
      </c>
      <c r="D9" s="17">
        <v>1171706</v>
      </c>
      <c r="E9" s="17">
        <v>65019</v>
      </c>
      <c r="F9" s="17">
        <v>360732</v>
      </c>
      <c r="G9" s="17">
        <f t="shared" si="0"/>
        <v>358660</v>
      </c>
      <c r="H9" s="17">
        <f t="shared" si="0"/>
        <v>1532438</v>
      </c>
      <c r="I9" s="17">
        <v>11552</v>
      </c>
      <c r="J9" s="17">
        <v>50968</v>
      </c>
      <c r="K9" s="27"/>
    </row>
    <row r="10" spans="1:11" ht="16.5" customHeight="1">
      <c r="A10" s="2"/>
      <c r="B10" s="15" t="s">
        <v>26</v>
      </c>
      <c r="C10" s="16">
        <v>230446</v>
      </c>
      <c r="D10" s="17">
        <v>949138</v>
      </c>
      <c r="E10" s="17">
        <v>47722</v>
      </c>
      <c r="F10" s="17">
        <v>286234</v>
      </c>
      <c r="G10" s="17">
        <f t="shared" si="0"/>
        <v>278168</v>
      </c>
      <c r="H10" s="17">
        <f t="shared" si="0"/>
        <v>1235372</v>
      </c>
      <c r="I10" s="17">
        <v>9021</v>
      </c>
      <c r="J10" s="17">
        <v>41931</v>
      </c>
      <c r="K10" s="27"/>
    </row>
    <row r="11" spans="1:11" ht="16.5" customHeight="1">
      <c r="A11" s="2"/>
      <c r="B11" s="15" t="s">
        <v>36</v>
      </c>
      <c r="C11" s="16">
        <f>SUM(C13:C24)</f>
        <v>278330</v>
      </c>
      <c r="D11" s="17">
        <f aca="true" t="shared" si="1" ref="D11:J11">SUM(D13:D24)</f>
        <v>1124144</v>
      </c>
      <c r="E11" s="17">
        <f t="shared" si="1"/>
        <v>65179</v>
      </c>
      <c r="F11" s="17">
        <f t="shared" si="1"/>
        <v>376581</v>
      </c>
      <c r="G11" s="17">
        <f>SUM(C11,E11)</f>
        <v>343509</v>
      </c>
      <c r="H11" s="17">
        <f t="shared" si="0"/>
        <v>1500725</v>
      </c>
      <c r="I11" s="17">
        <f t="shared" si="1"/>
        <v>11267</v>
      </c>
      <c r="J11" s="17">
        <f t="shared" si="1"/>
        <v>52503</v>
      </c>
      <c r="K11" s="27"/>
    </row>
    <row r="12" spans="1:11" s="6" customFormat="1" ht="6" customHeight="1">
      <c r="A12" s="5"/>
      <c r="B12" s="14"/>
      <c r="C12" s="28"/>
      <c r="D12" s="29"/>
      <c r="E12" s="29"/>
      <c r="F12" s="29"/>
      <c r="G12" s="29"/>
      <c r="H12" s="29"/>
      <c r="I12" s="29"/>
      <c r="J12" s="29"/>
      <c r="K12" s="30"/>
    </row>
    <row r="13" spans="2:12" s="19" customFormat="1" ht="13.5">
      <c r="B13" s="18" t="s">
        <v>37</v>
      </c>
      <c r="C13" s="71">
        <v>23566</v>
      </c>
      <c r="D13" s="42">
        <v>95473</v>
      </c>
      <c r="E13" s="70">
        <v>4979</v>
      </c>
      <c r="F13" s="70">
        <v>29085</v>
      </c>
      <c r="G13" s="42">
        <f>SUM(C13,E13)</f>
        <v>28545</v>
      </c>
      <c r="H13" s="43">
        <f>SUM(D13,F13)</f>
        <v>124558</v>
      </c>
      <c r="I13" s="72">
        <v>907</v>
      </c>
      <c r="J13" s="43">
        <v>4170</v>
      </c>
      <c r="K13" s="40"/>
      <c r="L13" s="41"/>
    </row>
    <row r="14" spans="2:12" s="19" customFormat="1" ht="13.5">
      <c r="B14" s="18" t="s">
        <v>27</v>
      </c>
      <c r="C14" s="71">
        <v>25247</v>
      </c>
      <c r="D14" s="42">
        <v>103077</v>
      </c>
      <c r="E14" s="70">
        <v>5290</v>
      </c>
      <c r="F14" s="70">
        <v>31188</v>
      </c>
      <c r="G14" s="42">
        <f>SUM(C14,E14)</f>
        <v>30537</v>
      </c>
      <c r="H14" s="43">
        <f aca="true" t="shared" si="2" ref="H14:H24">SUM(D14,F14)</f>
        <v>134265</v>
      </c>
      <c r="I14" s="72">
        <v>945</v>
      </c>
      <c r="J14" s="43">
        <v>4552</v>
      </c>
      <c r="K14" s="40"/>
      <c r="L14" s="41"/>
    </row>
    <row r="15" spans="2:12" s="19" customFormat="1" ht="13.5">
      <c r="B15" s="18" t="s">
        <v>28</v>
      </c>
      <c r="C15" s="71">
        <v>22937</v>
      </c>
      <c r="D15" s="42">
        <v>93176</v>
      </c>
      <c r="E15" s="70">
        <v>5015</v>
      </c>
      <c r="F15" s="70">
        <v>28619</v>
      </c>
      <c r="G15" s="42">
        <f>SUM(C15,E15)</f>
        <v>27952</v>
      </c>
      <c r="H15" s="43">
        <f t="shared" si="2"/>
        <v>121795</v>
      </c>
      <c r="I15" s="72">
        <v>916</v>
      </c>
      <c r="J15" s="43">
        <v>4311</v>
      </c>
      <c r="K15" s="40"/>
      <c r="L15" s="41"/>
    </row>
    <row r="16" spans="2:12" s="19" customFormat="1" ht="13.5">
      <c r="B16" s="18" t="s">
        <v>29</v>
      </c>
      <c r="C16" s="71">
        <v>25120</v>
      </c>
      <c r="D16" s="42">
        <v>101920</v>
      </c>
      <c r="E16" s="70">
        <v>7119</v>
      </c>
      <c r="F16" s="70">
        <v>40128</v>
      </c>
      <c r="G16" s="42">
        <f aca="true" t="shared" si="3" ref="G16:G24">SUM(C16,E16)</f>
        <v>32239</v>
      </c>
      <c r="H16" s="43">
        <f t="shared" si="2"/>
        <v>142048</v>
      </c>
      <c r="I16" s="72">
        <v>1014</v>
      </c>
      <c r="J16" s="43">
        <v>4752</v>
      </c>
      <c r="K16" s="40"/>
      <c r="L16" s="41"/>
    </row>
    <row r="17" spans="2:12" s="19" customFormat="1" ht="13.5">
      <c r="B17" s="18" t="s">
        <v>30</v>
      </c>
      <c r="C17" s="71">
        <v>25335</v>
      </c>
      <c r="D17" s="42">
        <v>102487</v>
      </c>
      <c r="E17" s="70">
        <v>7723</v>
      </c>
      <c r="F17" s="70">
        <v>42485</v>
      </c>
      <c r="G17" s="42">
        <f t="shared" si="3"/>
        <v>33058</v>
      </c>
      <c r="H17" s="43">
        <f t="shared" si="2"/>
        <v>144972</v>
      </c>
      <c r="I17" s="72">
        <v>1064</v>
      </c>
      <c r="J17" s="43">
        <v>5220</v>
      </c>
      <c r="K17" s="40"/>
      <c r="L17" s="41"/>
    </row>
    <row r="18" spans="2:12" s="19" customFormat="1" ht="13.5">
      <c r="B18" s="18" t="s">
        <v>31</v>
      </c>
      <c r="C18" s="71">
        <v>23088</v>
      </c>
      <c r="D18" s="42">
        <v>92833</v>
      </c>
      <c r="E18" s="70">
        <v>5409</v>
      </c>
      <c r="F18" s="70">
        <v>31622</v>
      </c>
      <c r="G18" s="42">
        <f t="shared" si="3"/>
        <v>28497</v>
      </c>
      <c r="H18" s="43">
        <f t="shared" si="2"/>
        <v>124455</v>
      </c>
      <c r="I18" s="72">
        <v>1006</v>
      </c>
      <c r="J18" s="43">
        <v>4655</v>
      </c>
      <c r="K18" s="40"/>
      <c r="L18" s="41"/>
    </row>
    <row r="19" spans="2:12" s="19" customFormat="1" ht="13.5">
      <c r="B19" s="18" t="s">
        <v>32</v>
      </c>
      <c r="C19" s="71">
        <v>24673</v>
      </c>
      <c r="D19" s="42">
        <v>97425</v>
      </c>
      <c r="E19" s="70">
        <v>5527</v>
      </c>
      <c r="F19" s="70">
        <v>31779</v>
      </c>
      <c r="G19" s="42">
        <f t="shared" si="3"/>
        <v>30200</v>
      </c>
      <c r="H19" s="43">
        <f>SUM(D19,F19)</f>
        <v>129204</v>
      </c>
      <c r="I19" s="72">
        <v>1003</v>
      </c>
      <c r="J19" s="43">
        <v>4688</v>
      </c>
      <c r="K19" s="40"/>
      <c r="L19" s="41"/>
    </row>
    <row r="20" spans="2:12" s="19" customFormat="1" ht="13.5">
      <c r="B20" s="18" t="s">
        <v>33</v>
      </c>
      <c r="C20" s="71">
        <v>22894</v>
      </c>
      <c r="D20" s="42">
        <v>90606</v>
      </c>
      <c r="E20" s="70">
        <v>5125</v>
      </c>
      <c r="F20" s="70">
        <v>29734</v>
      </c>
      <c r="G20" s="42">
        <f t="shared" si="3"/>
        <v>28019</v>
      </c>
      <c r="H20" s="43">
        <f t="shared" si="2"/>
        <v>120340</v>
      </c>
      <c r="I20" s="72">
        <v>909</v>
      </c>
      <c r="J20" s="43">
        <v>4046</v>
      </c>
      <c r="K20" s="40"/>
      <c r="L20" s="41"/>
    </row>
    <row r="21" spans="2:12" s="19" customFormat="1" ht="13.5">
      <c r="B21" s="18" t="s">
        <v>34</v>
      </c>
      <c r="C21" s="71">
        <v>21136</v>
      </c>
      <c r="D21" s="42">
        <v>86940</v>
      </c>
      <c r="E21" s="70">
        <v>4728</v>
      </c>
      <c r="F21" s="70">
        <v>27609</v>
      </c>
      <c r="G21" s="42">
        <f t="shared" si="3"/>
        <v>25864</v>
      </c>
      <c r="H21" s="43">
        <f t="shared" si="2"/>
        <v>114549</v>
      </c>
      <c r="I21" s="72">
        <v>831</v>
      </c>
      <c r="J21" s="43">
        <v>3883</v>
      </c>
      <c r="K21" s="40"/>
      <c r="L21" s="41"/>
    </row>
    <row r="22" spans="2:12" s="19" customFormat="1" ht="13.5">
      <c r="B22" s="18" t="s">
        <v>38</v>
      </c>
      <c r="C22" s="71">
        <v>19904</v>
      </c>
      <c r="D22" s="42">
        <v>82313</v>
      </c>
      <c r="E22" s="70">
        <v>4489</v>
      </c>
      <c r="F22" s="70">
        <v>26641</v>
      </c>
      <c r="G22" s="42">
        <f t="shared" si="3"/>
        <v>24393</v>
      </c>
      <c r="H22" s="43">
        <f t="shared" si="2"/>
        <v>108954</v>
      </c>
      <c r="I22" s="72">
        <v>826</v>
      </c>
      <c r="J22" s="43">
        <v>3852</v>
      </c>
      <c r="K22" s="40"/>
      <c r="L22" s="41"/>
    </row>
    <row r="23" spans="2:12" s="19" customFormat="1" ht="13.5">
      <c r="B23" s="20" t="s">
        <v>23</v>
      </c>
      <c r="C23" s="71">
        <v>21649</v>
      </c>
      <c r="D23" s="42">
        <v>87909</v>
      </c>
      <c r="E23" s="70">
        <v>4706</v>
      </c>
      <c r="F23" s="70">
        <v>27941</v>
      </c>
      <c r="G23" s="42">
        <f t="shared" si="3"/>
        <v>26355</v>
      </c>
      <c r="H23" s="43">
        <f t="shared" si="2"/>
        <v>115850</v>
      </c>
      <c r="I23" s="72">
        <v>898</v>
      </c>
      <c r="J23" s="43">
        <v>4029</v>
      </c>
      <c r="K23" s="40"/>
      <c r="L23" s="41"/>
    </row>
    <row r="24" spans="2:12" s="19" customFormat="1" ht="13.5">
      <c r="B24" s="21" t="s">
        <v>24</v>
      </c>
      <c r="C24" s="71">
        <v>22781</v>
      </c>
      <c r="D24" s="70">
        <v>89985</v>
      </c>
      <c r="E24" s="70">
        <v>5069</v>
      </c>
      <c r="F24" s="70">
        <v>29750</v>
      </c>
      <c r="G24" s="42">
        <f t="shared" si="3"/>
        <v>27850</v>
      </c>
      <c r="H24" s="43">
        <f t="shared" si="2"/>
        <v>119735</v>
      </c>
      <c r="I24" s="72">
        <v>948</v>
      </c>
      <c r="J24" s="43">
        <v>4345</v>
      </c>
      <c r="K24" s="40"/>
      <c r="L24" s="41"/>
    </row>
    <row r="25" spans="2:11" ht="4.5" customHeight="1" thickBot="1">
      <c r="B25" s="7"/>
      <c r="C25" s="31"/>
      <c r="D25" s="32"/>
      <c r="E25" s="32"/>
      <c r="F25" s="32"/>
      <c r="G25" s="32"/>
      <c r="H25" s="32"/>
      <c r="I25" s="32"/>
      <c r="J25" s="32"/>
      <c r="K25" s="27"/>
    </row>
    <row r="26" spans="3:11" ht="4.5" customHeight="1"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3.5" customHeight="1" thickBot="1">
      <c r="B27" s="1" t="s">
        <v>25</v>
      </c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6.5" customHeight="1">
      <c r="B28" s="53" t="s">
        <v>3</v>
      </c>
      <c r="C28" s="44" t="s">
        <v>2</v>
      </c>
      <c r="D28" s="44"/>
      <c r="E28" s="44" t="s">
        <v>10</v>
      </c>
      <c r="F28" s="45"/>
      <c r="G28" s="57" t="s">
        <v>12</v>
      </c>
      <c r="H28" s="49" t="s">
        <v>16</v>
      </c>
      <c r="I28" s="50"/>
      <c r="J28" s="27"/>
      <c r="K28" s="27"/>
    </row>
    <row r="29" spans="2:11" ht="16.5" customHeight="1">
      <c r="B29" s="54"/>
      <c r="C29" s="46"/>
      <c r="D29" s="46"/>
      <c r="E29" s="46"/>
      <c r="F29" s="47"/>
      <c r="G29" s="58"/>
      <c r="H29" s="51"/>
      <c r="I29" s="52"/>
      <c r="J29" s="27"/>
      <c r="K29" s="27"/>
    </row>
    <row r="30" spans="2:11" ht="16.5" customHeight="1">
      <c r="B30" s="54"/>
      <c r="C30" s="33" t="s">
        <v>4</v>
      </c>
      <c r="D30" s="33" t="s">
        <v>5</v>
      </c>
      <c r="E30" s="33" t="s">
        <v>4</v>
      </c>
      <c r="F30" s="34" t="s">
        <v>11</v>
      </c>
      <c r="G30" s="51"/>
      <c r="H30" s="33" t="s">
        <v>17</v>
      </c>
      <c r="I30" s="34" t="s">
        <v>18</v>
      </c>
      <c r="J30" s="27"/>
      <c r="K30" s="27"/>
    </row>
    <row r="31" spans="2:11" ht="16.5" customHeight="1">
      <c r="B31" s="4" t="s">
        <v>35</v>
      </c>
      <c r="C31" s="17">
        <v>137819</v>
      </c>
      <c r="D31" s="17">
        <v>526158</v>
      </c>
      <c r="E31" s="17">
        <f>SUM(G7,I7,C31)</f>
        <v>531276</v>
      </c>
      <c r="F31" s="17">
        <f>SUM(H7,J7,D31)</f>
        <v>2241448</v>
      </c>
      <c r="G31" s="24">
        <f>F31/E31</f>
        <v>4.21898975297209</v>
      </c>
      <c r="H31" s="35">
        <v>958</v>
      </c>
      <c r="I31" s="35">
        <v>89991</v>
      </c>
      <c r="J31" s="27"/>
      <c r="K31" s="27"/>
    </row>
    <row r="32" spans="2:11" ht="16.5" customHeight="1">
      <c r="B32" s="4">
        <v>30</v>
      </c>
      <c r="C32" s="17">
        <v>141944</v>
      </c>
      <c r="D32" s="17">
        <v>541894</v>
      </c>
      <c r="E32" s="17">
        <f>SUM(G8,I8,C32)</f>
        <v>540588</v>
      </c>
      <c r="F32" s="17">
        <f>SUM(H8,J8,D32)</f>
        <v>2261690</v>
      </c>
      <c r="G32" s="24">
        <f>F32/E32</f>
        <v>4.18375916594523</v>
      </c>
      <c r="H32" s="35">
        <v>957</v>
      </c>
      <c r="I32" s="35">
        <v>91530</v>
      </c>
      <c r="J32" s="27"/>
      <c r="K32" s="27"/>
    </row>
    <row r="33" spans="2:11" ht="16.5" customHeight="1">
      <c r="B33" s="4" t="s">
        <v>22</v>
      </c>
      <c r="C33" s="17">
        <v>133198</v>
      </c>
      <c r="D33" s="17">
        <v>503132</v>
      </c>
      <c r="E33" s="17">
        <v>503410</v>
      </c>
      <c r="F33" s="17">
        <v>2086538</v>
      </c>
      <c r="G33" s="24">
        <f>F33/E33</f>
        <v>4.1448084066665345</v>
      </c>
      <c r="H33" s="35">
        <v>1014</v>
      </c>
      <c r="I33" s="35">
        <v>90766</v>
      </c>
      <c r="J33" s="27"/>
      <c r="K33" s="27"/>
    </row>
    <row r="34" spans="2:11" ht="16.5" customHeight="1">
      <c r="B34" s="4" t="s">
        <v>26</v>
      </c>
      <c r="C34" s="17">
        <v>107455</v>
      </c>
      <c r="D34" s="17">
        <v>412771</v>
      </c>
      <c r="E34" s="17">
        <v>394644</v>
      </c>
      <c r="F34" s="17">
        <v>1690074</v>
      </c>
      <c r="G34" s="24">
        <f>F34/E34</f>
        <v>4.2825280505975005</v>
      </c>
      <c r="H34" s="35">
        <v>1114</v>
      </c>
      <c r="I34" s="35">
        <v>94025</v>
      </c>
      <c r="J34" s="27"/>
      <c r="K34" s="27"/>
    </row>
    <row r="35" spans="2:11" ht="16.5" customHeight="1">
      <c r="B35" s="15" t="s">
        <v>36</v>
      </c>
      <c r="C35" s="16">
        <f>SUM(C37:C48)</f>
        <v>137494</v>
      </c>
      <c r="D35" s="17">
        <f>SUM(D37:D48)</f>
        <v>528769</v>
      </c>
      <c r="E35" s="17">
        <f>SUM(E37:E48)</f>
        <v>492270</v>
      </c>
      <c r="F35" s="17">
        <f>SUM(F37:F48)</f>
        <v>2081997</v>
      </c>
      <c r="G35" s="24">
        <f>F35/E35</f>
        <v>4.229380218172954</v>
      </c>
      <c r="H35" s="17">
        <f>SUM(H37:H48)</f>
        <v>996</v>
      </c>
      <c r="I35" s="17">
        <f>SUM(I37:I48)</f>
        <v>88362</v>
      </c>
      <c r="J35" s="27"/>
      <c r="K35" s="27"/>
    </row>
    <row r="36" spans="2:11" s="6" customFormat="1" ht="6" customHeight="1">
      <c r="B36" s="14"/>
      <c r="C36" s="28"/>
      <c r="D36" s="29"/>
      <c r="E36" s="17"/>
      <c r="F36" s="17"/>
      <c r="G36" s="36"/>
      <c r="H36" s="37"/>
      <c r="I36" s="37"/>
      <c r="J36" s="30"/>
      <c r="K36" s="30"/>
    </row>
    <row r="37" spans="2:11" s="19" customFormat="1" ht="13.5">
      <c r="B37" s="18" t="s">
        <v>37</v>
      </c>
      <c r="C37" s="69">
        <v>11130</v>
      </c>
      <c r="D37" s="70">
        <v>42866</v>
      </c>
      <c r="E37" s="17">
        <f aca="true" t="shared" si="4" ref="E37:E48">SUM(G13,I13,C37)</f>
        <v>40582</v>
      </c>
      <c r="F37" s="17">
        <f aca="true" t="shared" si="5" ref="F37:F48">SUM(H13,J13,D37)</f>
        <v>171594</v>
      </c>
      <c r="G37" s="24">
        <f>F37/E37</f>
        <v>4.228327830072446</v>
      </c>
      <c r="H37" s="66">
        <v>34</v>
      </c>
      <c r="I37" s="66">
        <v>3506</v>
      </c>
      <c r="J37" s="27"/>
      <c r="K37" s="27"/>
    </row>
    <row r="38" spans="2:11" s="19" customFormat="1" ht="13.5">
      <c r="B38" s="18" t="s">
        <v>27</v>
      </c>
      <c r="C38" s="69">
        <v>11183</v>
      </c>
      <c r="D38" s="70">
        <v>42461</v>
      </c>
      <c r="E38" s="17">
        <f t="shared" si="4"/>
        <v>42665</v>
      </c>
      <c r="F38" s="17">
        <f t="shared" si="5"/>
        <v>181278</v>
      </c>
      <c r="G38" s="24">
        <f aca="true" t="shared" si="6" ref="G38:G48">F38/E38</f>
        <v>4.24886909644908</v>
      </c>
      <c r="H38" s="66">
        <v>102</v>
      </c>
      <c r="I38" s="66">
        <v>10312</v>
      </c>
      <c r="J38" s="27"/>
      <c r="K38" s="27"/>
    </row>
    <row r="39" spans="2:11" s="19" customFormat="1" ht="13.5">
      <c r="B39" s="18" t="s">
        <v>28</v>
      </c>
      <c r="C39" s="69">
        <v>11749</v>
      </c>
      <c r="D39" s="70">
        <v>45151</v>
      </c>
      <c r="E39" s="17">
        <f t="shared" si="4"/>
        <v>40617</v>
      </c>
      <c r="F39" s="17">
        <f t="shared" si="5"/>
        <v>171257</v>
      </c>
      <c r="G39" s="24">
        <f t="shared" si="6"/>
        <v>4.2163872270231675</v>
      </c>
      <c r="H39" s="66">
        <v>129</v>
      </c>
      <c r="I39" s="66">
        <v>11744</v>
      </c>
      <c r="J39" s="27"/>
      <c r="K39" s="27"/>
    </row>
    <row r="40" spans="2:11" s="19" customFormat="1" ht="13.5">
      <c r="B40" s="18" t="s">
        <v>29</v>
      </c>
      <c r="C40" s="69">
        <v>12424</v>
      </c>
      <c r="D40" s="70">
        <v>48619</v>
      </c>
      <c r="E40" s="17">
        <f t="shared" si="4"/>
        <v>45677</v>
      </c>
      <c r="F40" s="17">
        <f t="shared" si="5"/>
        <v>195419</v>
      </c>
      <c r="G40" s="24">
        <f t="shared" si="6"/>
        <v>4.2782800972042825</v>
      </c>
      <c r="H40" s="66">
        <v>77</v>
      </c>
      <c r="I40" s="66">
        <v>7032</v>
      </c>
      <c r="J40" s="27"/>
      <c r="K40" s="27"/>
    </row>
    <row r="41" spans="2:11" s="19" customFormat="1" ht="13.5">
      <c r="B41" s="18" t="s">
        <v>30</v>
      </c>
      <c r="C41" s="69">
        <v>12116</v>
      </c>
      <c r="D41" s="70">
        <v>47930</v>
      </c>
      <c r="E41" s="17">
        <f t="shared" si="4"/>
        <v>46238</v>
      </c>
      <c r="F41" s="17">
        <f t="shared" si="5"/>
        <v>198122</v>
      </c>
      <c r="G41" s="24">
        <f t="shared" si="6"/>
        <v>4.284830658765517</v>
      </c>
      <c r="H41" s="66">
        <v>37</v>
      </c>
      <c r="I41" s="66">
        <v>3579</v>
      </c>
      <c r="J41" s="27"/>
      <c r="K41" s="27"/>
    </row>
    <row r="42" spans="2:11" s="19" customFormat="1" ht="13.5">
      <c r="B42" s="18" t="s">
        <v>31</v>
      </c>
      <c r="C42" s="69">
        <v>11728</v>
      </c>
      <c r="D42" s="70">
        <v>44349</v>
      </c>
      <c r="E42" s="17">
        <f t="shared" si="4"/>
        <v>41231</v>
      </c>
      <c r="F42" s="17">
        <f t="shared" si="5"/>
        <v>173459</v>
      </c>
      <c r="G42" s="24">
        <f t="shared" si="6"/>
        <v>4.207004438407994</v>
      </c>
      <c r="H42" s="66">
        <v>136</v>
      </c>
      <c r="I42" s="66">
        <v>11918</v>
      </c>
      <c r="J42" s="27"/>
      <c r="K42" s="27"/>
    </row>
    <row r="43" spans="2:11" s="19" customFormat="1" ht="13.5">
      <c r="B43" s="18" t="s">
        <v>32</v>
      </c>
      <c r="C43" s="69">
        <v>12206</v>
      </c>
      <c r="D43" s="70">
        <v>46069</v>
      </c>
      <c r="E43" s="17">
        <f t="shared" si="4"/>
        <v>43409</v>
      </c>
      <c r="F43" s="17">
        <f t="shared" si="5"/>
        <v>179961</v>
      </c>
      <c r="G43" s="24">
        <f t="shared" si="6"/>
        <v>4.145707111428505</v>
      </c>
      <c r="H43" s="66">
        <v>123</v>
      </c>
      <c r="I43" s="66">
        <v>10856</v>
      </c>
      <c r="J43" s="27"/>
      <c r="K43" s="27"/>
    </row>
    <row r="44" spans="2:11" s="19" customFormat="1" ht="13.5">
      <c r="B44" s="18" t="s">
        <v>33</v>
      </c>
      <c r="C44" s="69">
        <v>11141</v>
      </c>
      <c r="D44" s="70">
        <v>42247</v>
      </c>
      <c r="E44" s="17">
        <f t="shared" si="4"/>
        <v>40069</v>
      </c>
      <c r="F44" s="17">
        <f t="shared" si="5"/>
        <v>166633</v>
      </c>
      <c r="G44" s="24">
        <f t="shared" si="6"/>
        <v>4.158651326461853</v>
      </c>
      <c r="H44" s="66">
        <v>132</v>
      </c>
      <c r="I44" s="66">
        <v>11451</v>
      </c>
      <c r="J44" s="27"/>
      <c r="K44" s="27"/>
    </row>
    <row r="45" spans="2:11" s="19" customFormat="1" ht="13.5">
      <c r="B45" s="18" t="s">
        <v>34</v>
      </c>
      <c r="C45" s="69">
        <v>10645</v>
      </c>
      <c r="D45" s="70">
        <v>41994</v>
      </c>
      <c r="E45" s="17">
        <f t="shared" si="4"/>
        <v>37340</v>
      </c>
      <c r="F45" s="17">
        <f t="shared" si="5"/>
        <v>160426</v>
      </c>
      <c r="G45" s="24">
        <f t="shared" si="6"/>
        <v>4.296357793251205</v>
      </c>
      <c r="H45" s="67">
        <v>94</v>
      </c>
      <c r="I45" s="67">
        <v>7511</v>
      </c>
      <c r="J45" s="27"/>
      <c r="K45" s="27"/>
    </row>
    <row r="46" spans="2:11" s="19" customFormat="1" ht="13.5">
      <c r="B46" s="18" t="s">
        <v>38</v>
      </c>
      <c r="C46" s="69">
        <v>10183</v>
      </c>
      <c r="D46" s="70">
        <v>39977</v>
      </c>
      <c r="E46" s="17">
        <f t="shared" si="4"/>
        <v>35402</v>
      </c>
      <c r="F46" s="17">
        <f t="shared" si="5"/>
        <v>152783</v>
      </c>
      <c r="G46" s="24">
        <f t="shared" si="6"/>
        <v>4.315660132195921</v>
      </c>
      <c r="H46" s="67">
        <v>122</v>
      </c>
      <c r="I46" s="67">
        <v>10244</v>
      </c>
      <c r="J46" s="27"/>
      <c r="K46" s="27"/>
    </row>
    <row r="47" spans="2:11" s="19" customFormat="1" ht="13.5">
      <c r="B47" s="20" t="s">
        <v>23</v>
      </c>
      <c r="C47" s="69">
        <v>11054</v>
      </c>
      <c r="D47" s="70">
        <v>42095</v>
      </c>
      <c r="E47" s="17">
        <f t="shared" si="4"/>
        <v>38307</v>
      </c>
      <c r="F47" s="17">
        <f t="shared" si="5"/>
        <v>161974</v>
      </c>
      <c r="G47" s="24">
        <f t="shared" si="6"/>
        <v>4.228313363092908</v>
      </c>
      <c r="H47" s="67">
        <v>9</v>
      </c>
      <c r="I47" s="67">
        <v>206</v>
      </c>
      <c r="J47" s="27"/>
      <c r="K47" s="27"/>
    </row>
    <row r="48" spans="2:11" s="19" customFormat="1" ht="13.5">
      <c r="B48" s="21" t="s">
        <v>24</v>
      </c>
      <c r="C48" s="70">
        <v>11935</v>
      </c>
      <c r="D48" s="70">
        <v>45011</v>
      </c>
      <c r="E48" s="17">
        <f t="shared" si="4"/>
        <v>40733</v>
      </c>
      <c r="F48" s="17">
        <f t="shared" si="5"/>
        <v>169091</v>
      </c>
      <c r="G48" s="24">
        <f t="shared" si="6"/>
        <v>4.1512041833402895</v>
      </c>
      <c r="H48" s="68">
        <v>1</v>
      </c>
      <c r="I48" s="67">
        <v>3</v>
      </c>
      <c r="J48" s="27"/>
      <c r="K48" s="27"/>
    </row>
    <row r="49" spans="2:11" ht="4.5" customHeight="1" thickBot="1">
      <c r="B49" s="11"/>
      <c r="C49" s="32"/>
      <c r="D49" s="32"/>
      <c r="E49" s="32"/>
      <c r="F49" s="32"/>
      <c r="G49" s="38"/>
      <c r="H49" s="32"/>
      <c r="I49" s="32"/>
      <c r="J49" s="38"/>
      <c r="K49" s="38"/>
    </row>
    <row r="50" spans="7:12" ht="5.25" customHeight="1">
      <c r="G50" s="26"/>
      <c r="I50" s="22"/>
      <c r="J50" s="23"/>
      <c r="K50" s="23"/>
      <c r="L50" s="23"/>
    </row>
    <row r="51" spans="2:9" ht="13.5">
      <c r="B51" s="8" t="s">
        <v>9</v>
      </c>
      <c r="E51" s="23"/>
      <c r="F51" s="23"/>
      <c r="G51" s="23"/>
      <c r="H51" s="23"/>
      <c r="I51" s="23"/>
    </row>
    <row r="52" ht="13.5">
      <c r="B52" s="9" t="s">
        <v>8</v>
      </c>
    </row>
    <row r="53" ht="13.5">
      <c r="B53" s="10" t="s">
        <v>14</v>
      </c>
    </row>
    <row r="54" ht="13.5">
      <c r="B54" s="10" t="s">
        <v>15</v>
      </c>
    </row>
    <row r="55" ht="13.5">
      <c r="B55" s="25" t="s">
        <v>21</v>
      </c>
    </row>
    <row r="56" ht="13.5">
      <c r="B56" s="39"/>
    </row>
  </sheetData>
  <sheetProtection/>
  <mergeCells count="12">
    <mergeCell ref="B1:J1"/>
    <mergeCell ref="G28:G30"/>
    <mergeCell ref="C4:H4"/>
    <mergeCell ref="G5:H5"/>
    <mergeCell ref="I4:J5"/>
    <mergeCell ref="C28:D29"/>
    <mergeCell ref="E28:F29"/>
    <mergeCell ref="C5:D5"/>
    <mergeCell ref="H28:I29"/>
    <mergeCell ref="E5:F5"/>
    <mergeCell ref="B4:B6"/>
    <mergeCell ref="B28:B30"/>
  </mergeCells>
  <printOptions/>
  <pageMargins left="0.75" right="0.75" top="1" bottom="1" header="0.512" footer="0.512"/>
  <pageSetup fitToHeight="1" fitToWidth="1" horizontalDpi="600" verticalDpi="600" orientation="portrait" paperSize="9" scale="84" r:id="rId1"/>
  <colBreaks count="1" manualBreakCount="1">
    <brk id="10" max="65535" man="1"/>
  </colBreaks>
  <ignoredErrors>
    <ignoredError sqref="G38:G48" evalError="1"/>
    <ignoredError sqref="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　優樹</dc:creator>
  <cp:keywords/>
  <dc:description/>
  <cp:lastModifiedBy>Administrator</cp:lastModifiedBy>
  <cp:lastPrinted>2022-01-06T07:21:49Z</cp:lastPrinted>
  <dcterms:created xsi:type="dcterms:W3CDTF">1997-07-16T14:09:03Z</dcterms:created>
  <dcterms:modified xsi:type="dcterms:W3CDTF">2023-01-17T03:28:13Z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0008009c000000000000010262b10207c74006b004c800</vt:lpwstr>
  </property>
</Properties>
</file>